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380" windowHeight="8190" tabRatio="194" activeTab="0"/>
  </bookViews>
  <sheets>
    <sheet name="Tageswertung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<sst xmlns="http://schemas.openxmlformats.org/spreadsheetml/2006/main" count="151" uniqueCount="36">
  <si>
    <t>Datum:</t>
  </si>
  <si>
    <t>Mannschaften:</t>
  </si>
  <si>
    <t>Einzelwertung:</t>
  </si>
  <si>
    <t>Name</t>
  </si>
  <si>
    <t>Vorname</t>
  </si>
  <si>
    <t>Pass-Nr.</t>
  </si>
  <si>
    <t>10er</t>
  </si>
  <si>
    <t>Ringe</t>
  </si>
  <si>
    <t>Ergebnis</t>
  </si>
  <si>
    <t>2.Serie</t>
  </si>
  <si>
    <t>E</t>
  </si>
  <si>
    <t>Punkte</t>
  </si>
  <si>
    <t>Tageswertung Mannschaft</t>
  </si>
  <si>
    <t>Ergebnisse wurden überprüft und für richtig befunden.</t>
  </si>
  <si>
    <t>Unterschriften der Mannschaftsführer:</t>
  </si>
  <si>
    <t>___________________________</t>
  </si>
  <si>
    <t>Mannschaft:</t>
  </si>
  <si>
    <t>diese Felder werden automatisch gefüllt</t>
  </si>
  <si>
    <t>e</t>
  </si>
  <si>
    <t>a</t>
  </si>
  <si>
    <t>Beginn:</t>
  </si>
  <si>
    <t>Ende:</t>
  </si>
  <si>
    <t>Mannschaft</t>
  </si>
  <si>
    <t xml:space="preserve"> Gruppe:</t>
  </si>
  <si>
    <t xml:space="preserve">. Rundenwettkampf LG - </t>
  </si>
  <si>
    <t xml:space="preserve">Wettkampfort : </t>
  </si>
  <si>
    <t>Auflage</t>
  </si>
  <si>
    <t>aa</t>
  </si>
  <si>
    <t>bb</t>
  </si>
  <si>
    <t>2. Serie</t>
  </si>
  <si>
    <t>aaa</t>
  </si>
  <si>
    <t>Stand: 11/2019</t>
  </si>
  <si>
    <t>diese Felder werden gefüllte nach Berechnung starten</t>
  </si>
  <si>
    <t>2019/2020</t>
  </si>
  <si>
    <t>xy</t>
  </si>
  <si>
    <t>cc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</si>
</sst>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4" fontId="2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6" fontId="2" fillId="0" borderId="10" xfId="0" applyNumberFormat="1" applyFont="1" applyBorder="1" applyAlignment="1" applyProtection="1">
      <alignment horizontal="center"/>
      <protection locked="0"/>
    </xf>
    <xf numFmtId="166" fontId="3" fillId="33" borderId="11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 applyProtection="1">
      <alignment horizontal="center"/>
      <protection locked="0"/>
    </xf>
    <xf numFmtId="166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left"/>
      <protection locked="0"/>
    </xf>
    <xf numFmtId="166" fontId="2" fillId="34" borderId="11" xfId="0" applyNumberFormat="1" applyFont="1" applyFill="1" applyBorder="1" applyAlignment="1" applyProtection="1">
      <alignment horizontal="center"/>
      <protection locked="0"/>
    </xf>
    <xf numFmtId="166" fontId="2" fillId="34" borderId="11" xfId="0" applyNumberFormat="1" applyFont="1" applyFill="1" applyBorder="1" applyAlignment="1" applyProtection="1">
      <alignment/>
      <protection locked="0"/>
    </xf>
    <xf numFmtId="0" fontId="5" fillId="34" borderId="19" xfId="0" applyFont="1" applyFill="1" applyBorder="1" applyAlignment="1" applyProtection="1">
      <alignment horizontal="left" vertical="center"/>
      <protection locked="0"/>
    </xf>
    <xf numFmtId="166" fontId="2" fillId="34" borderId="19" xfId="0" applyNumberFormat="1" applyFont="1" applyFill="1" applyBorder="1" applyAlignment="1" applyProtection="1">
      <alignment horizontal="center"/>
      <protection locked="0"/>
    </xf>
    <xf numFmtId="166" fontId="2" fillId="34" borderId="19" xfId="0" applyNumberFormat="1" applyFont="1" applyFill="1" applyBorder="1" applyAlignment="1" applyProtection="1">
      <alignment/>
      <protection locked="0"/>
    </xf>
    <xf numFmtId="0" fontId="5" fillId="34" borderId="20" xfId="0" applyFont="1" applyFill="1" applyBorder="1" applyAlignment="1" applyProtection="1">
      <alignment horizontal="left" vertical="center"/>
      <protection locked="0"/>
    </xf>
    <xf numFmtId="166" fontId="2" fillId="34" borderId="20" xfId="0" applyNumberFormat="1" applyFont="1" applyFill="1" applyBorder="1" applyAlignment="1" applyProtection="1">
      <alignment horizontal="center"/>
      <protection locked="0"/>
    </xf>
    <xf numFmtId="166" fontId="2" fillId="34" borderId="20" xfId="0" applyNumberFormat="1" applyFont="1" applyFill="1" applyBorder="1" applyAlignment="1" applyProtection="1">
      <alignment/>
      <protection locked="0"/>
    </xf>
    <xf numFmtId="166" fontId="2" fillId="34" borderId="11" xfId="0" applyNumberFormat="1" applyFont="1" applyFill="1" applyBorder="1" applyAlignment="1" applyProtection="1">
      <alignment horizontal="right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166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55</xdr:row>
      <xdr:rowOff>66675</xdr:rowOff>
    </xdr:from>
    <xdr:to>
      <xdr:col>12</xdr:col>
      <xdr:colOff>476250</xdr:colOff>
      <xdr:row>59</xdr:row>
      <xdr:rowOff>85725</xdr:rowOff>
    </xdr:to>
    <xdr:sp macro="[0]!Makro3">
      <xdr:nvSpPr>
        <xdr:cNvPr id="1" name="Wolkenförmige Legende 2"/>
        <xdr:cNvSpPr>
          <a:spLocks/>
        </xdr:cNvSpPr>
      </xdr:nvSpPr>
      <xdr:spPr>
        <a:xfrm>
          <a:off x="5248275" y="8362950"/>
          <a:ext cx="1266825" cy="628650"/>
        </a:xfrm>
        <a:prstGeom prst="cloudCallout">
          <a:avLst>
            <a:gd name="adj1" fmla="val -20833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Berechnung starten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87"/>
  <sheetViews>
    <sheetView showGridLines="0" tabSelected="1" zoomScale="115" zoomScaleNormal="115" zoomScalePageLayoutView="0" workbookViewId="0" topLeftCell="A1">
      <selection activeCell="B17" sqref="B17"/>
    </sheetView>
  </sheetViews>
  <sheetFormatPr defaultColWidth="11.421875" defaultRowHeight="15"/>
  <cols>
    <col min="1" max="1" width="2.28125" style="1" customWidth="1"/>
    <col min="2" max="2" width="11.8515625" style="1" customWidth="1"/>
    <col min="3" max="3" width="9.421875" style="1" customWidth="1"/>
    <col min="4" max="4" width="7.28125" style="1" customWidth="1"/>
    <col min="5" max="7" width="5.28125" style="2" customWidth="1"/>
    <col min="8" max="8" width="2.28125" style="1" customWidth="1"/>
    <col min="9" max="9" width="3.421875" style="1" customWidth="1"/>
    <col min="10" max="10" width="19.140625" style="1" customWidth="1"/>
    <col min="11" max="11" width="11.140625" style="2" customWidth="1"/>
    <col min="12" max="12" width="7.8515625" style="2" customWidth="1"/>
    <col min="13" max="13" width="7.28125" style="2" customWidth="1"/>
    <col min="14" max="14" width="6.57421875" style="2" customWidth="1"/>
    <col min="15" max="15" width="5.28125" style="2" customWidth="1"/>
    <col min="16" max="16" width="5.8515625" style="2" customWidth="1"/>
    <col min="17" max="17" width="6.421875" style="2" customWidth="1"/>
    <col min="18" max="20" width="11.421875" style="1" customWidth="1"/>
    <col min="21" max="21" width="2.28125" style="1" customWidth="1"/>
    <col min="22" max="22" width="0" style="1" hidden="1" customWidth="1"/>
    <col min="23" max="23" width="10.140625" style="1" customWidth="1"/>
    <col min="24" max="25" width="0" style="1" hidden="1" customWidth="1"/>
    <col min="26" max="16384" width="11.421875" style="1" customWidth="1"/>
  </cols>
  <sheetData>
    <row r="1" spans="2:18" ht="15.75" customHeight="1">
      <c r="B1" s="52"/>
      <c r="C1" s="53" t="s">
        <v>24</v>
      </c>
      <c r="D1" s="53"/>
      <c r="E1" s="58"/>
      <c r="F1" s="28"/>
      <c r="G1" s="28"/>
      <c r="H1" s="30"/>
      <c r="I1" s="54" t="s">
        <v>26</v>
      </c>
      <c r="J1" s="22" t="s">
        <v>33</v>
      </c>
      <c r="K1" s="31" t="s">
        <v>23</v>
      </c>
      <c r="L1" s="50"/>
      <c r="M1" s="59"/>
      <c r="N1" s="59"/>
      <c r="O1" s="59"/>
      <c r="P1" s="59"/>
      <c r="Q1" s="59"/>
      <c r="R1" s="22"/>
    </row>
    <row r="2" spans="2:18" ht="6" customHeight="1">
      <c r="B2" s="22"/>
      <c r="C2" s="22"/>
      <c r="D2" s="22"/>
      <c r="E2" s="28"/>
      <c r="F2" s="28"/>
      <c r="G2" s="28"/>
      <c r="H2" s="22"/>
      <c r="I2" s="22"/>
      <c r="J2" s="22"/>
      <c r="K2" s="28"/>
      <c r="L2" s="28"/>
      <c r="M2" s="28"/>
      <c r="N2" s="28"/>
      <c r="O2" s="28"/>
      <c r="P2" s="28"/>
      <c r="Q2" s="28"/>
      <c r="R2" s="22"/>
    </row>
    <row r="3" spans="2:18" ht="12.75">
      <c r="B3" s="31" t="s">
        <v>25</v>
      </c>
      <c r="C3" s="51"/>
      <c r="D3" s="51"/>
      <c r="E3" s="38"/>
      <c r="F3" s="38"/>
      <c r="G3" s="38"/>
      <c r="H3" s="29" t="s">
        <v>0</v>
      </c>
      <c r="I3" s="22"/>
      <c r="J3" s="60"/>
      <c r="K3" s="72"/>
      <c r="L3" s="72"/>
      <c r="M3" s="55"/>
      <c r="N3" s="55"/>
      <c r="O3" s="55"/>
      <c r="P3" s="28"/>
      <c r="Q3" s="28"/>
      <c r="R3" s="22"/>
    </row>
    <row r="4" spans="2:18" ht="6" customHeight="1">
      <c r="B4" s="22"/>
      <c r="C4" s="22"/>
      <c r="D4" s="22"/>
      <c r="E4" s="28"/>
      <c r="F4" s="28"/>
      <c r="G4" s="28"/>
      <c r="H4" s="22"/>
      <c r="I4" s="22"/>
      <c r="J4" s="22"/>
      <c r="K4" s="28"/>
      <c r="L4" s="28"/>
      <c r="M4" s="28"/>
      <c r="N4" s="28"/>
      <c r="O4" s="28"/>
      <c r="P4" s="28"/>
      <c r="Q4" s="28"/>
      <c r="R4" s="22"/>
    </row>
    <row r="5" spans="2:18" ht="15">
      <c r="B5" s="61" t="s">
        <v>1</v>
      </c>
      <c r="C5" s="22"/>
      <c r="D5" s="22"/>
      <c r="E5" s="28"/>
      <c r="F5" s="28"/>
      <c r="G5" s="28"/>
      <c r="H5" s="61" t="s">
        <v>20</v>
      </c>
      <c r="I5" s="22"/>
      <c r="J5" s="62"/>
      <c r="K5" s="63" t="s">
        <v>21</v>
      </c>
      <c r="L5" s="75"/>
      <c r="M5" s="76"/>
      <c r="N5" s="28"/>
      <c r="O5" s="28"/>
      <c r="P5" s="28"/>
      <c r="Q5" s="28"/>
      <c r="R5" s="22"/>
    </row>
    <row r="6" ht="6.75" customHeight="1"/>
    <row r="7" spans="2:256" ht="15">
      <c r="B7" s="56" t="s">
        <v>16</v>
      </c>
      <c r="C7" s="73" t="s">
        <v>34</v>
      </c>
      <c r="D7" s="74"/>
      <c r="E7" s="28"/>
      <c r="F7" s="28"/>
      <c r="J7" s="63" t="s">
        <v>2</v>
      </c>
      <c r="K7" s="28"/>
      <c r="L7" s="28"/>
      <c r="M7" s="22"/>
      <c r="N7" s="1"/>
      <c r="O7" s="1"/>
      <c r="P7" s="1"/>
      <c r="Q7" s="1"/>
      <c r="IU7"/>
      <c r="IV7"/>
    </row>
    <row r="8" spans="1:17" ht="12" customHeight="1">
      <c r="A8" s="4"/>
      <c r="B8" s="25" t="s">
        <v>3</v>
      </c>
      <c r="C8" s="25" t="s">
        <v>4</v>
      </c>
      <c r="D8" s="23" t="s">
        <v>5</v>
      </c>
      <c r="E8" s="25" t="s">
        <v>6</v>
      </c>
      <c r="F8" s="25" t="s">
        <v>6</v>
      </c>
      <c r="G8" s="6" t="s">
        <v>7</v>
      </c>
      <c r="I8" s="7"/>
      <c r="J8" s="64" t="s">
        <v>3</v>
      </c>
      <c r="K8" s="65" t="s">
        <v>4</v>
      </c>
      <c r="L8" s="65" t="s">
        <v>8</v>
      </c>
      <c r="M8" s="65" t="s">
        <v>9</v>
      </c>
      <c r="N8" s="1"/>
      <c r="O8" s="1"/>
      <c r="P8" s="1"/>
      <c r="Q8" s="1"/>
    </row>
    <row r="9" spans="1:17" ht="12" customHeight="1">
      <c r="A9" s="4">
        <v>1</v>
      </c>
      <c r="B9" s="23" t="s">
        <v>27</v>
      </c>
      <c r="C9" s="36" t="s">
        <v>28</v>
      </c>
      <c r="D9" s="24"/>
      <c r="E9" s="25">
        <v>99.1</v>
      </c>
      <c r="F9" s="25">
        <v>100.2</v>
      </c>
      <c r="G9" s="34">
        <f aca="true" t="shared" si="0" ref="G9:G14">IF(E9&gt;1,SUM(E9:F9)," ")</f>
        <v>199.3</v>
      </c>
      <c r="I9" s="5">
        <v>1</v>
      </c>
      <c r="J9" s="81" t="s">
        <v>30</v>
      </c>
      <c r="K9" s="82" t="s">
        <v>35</v>
      </c>
      <c r="L9" s="83">
        <v>201.3</v>
      </c>
      <c r="M9" s="84">
        <v>99.9</v>
      </c>
      <c r="N9" s="1"/>
      <c r="O9" s="1"/>
      <c r="P9" s="1"/>
      <c r="Q9" s="1"/>
    </row>
    <row r="10" spans="1:17" ht="12" customHeight="1">
      <c r="A10" s="4">
        <v>2</v>
      </c>
      <c r="B10" s="23" t="s">
        <v>30</v>
      </c>
      <c r="C10" s="36" t="s">
        <v>35</v>
      </c>
      <c r="D10" s="24"/>
      <c r="E10" s="25">
        <v>101.4</v>
      </c>
      <c r="F10" s="25">
        <v>99.9</v>
      </c>
      <c r="G10" s="34">
        <f t="shared" si="0"/>
        <v>201.3</v>
      </c>
      <c r="I10" s="5">
        <v>2</v>
      </c>
      <c r="J10" s="81" t="s">
        <v>27</v>
      </c>
      <c r="K10" s="81" t="s">
        <v>28</v>
      </c>
      <c r="L10" s="83">
        <v>199.3</v>
      </c>
      <c r="M10" s="84">
        <v>100.2</v>
      </c>
      <c r="N10" s="1"/>
      <c r="O10" s="1"/>
      <c r="P10" s="1"/>
      <c r="Q10" s="1"/>
    </row>
    <row r="11" spans="1:17" ht="12" customHeight="1">
      <c r="A11" s="4">
        <v>3</v>
      </c>
      <c r="B11" s="23"/>
      <c r="C11" s="36"/>
      <c r="D11" s="24"/>
      <c r="E11" s="25"/>
      <c r="F11" s="25"/>
      <c r="G11" s="34" t="str">
        <f t="shared" si="0"/>
        <v> </v>
      </c>
      <c r="I11" s="5">
        <v>3</v>
      </c>
      <c r="J11" s="81">
        <v>0</v>
      </c>
      <c r="K11" s="81">
        <v>0</v>
      </c>
      <c r="L11" s="83">
        <v>0</v>
      </c>
      <c r="M11" s="84">
        <v>0</v>
      </c>
      <c r="N11" s="1"/>
      <c r="O11" s="1"/>
      <c r="P11" s="1"/>
      <c r="Q11" s="1"/>
    </row>
    <row r="12" spans="1:17" ht="12" customHeight="1">
      <c r="A12" s="4" t="s">
        <v>10</v>
      </c>
      <c r="B12" s="24"/>
      <c r="C12" s="37"/>
      <c r="D12" s="24"/>
      <c r="E12" s="77"/>
      <c r="F12" s="77"/>
      <c r="G12" s="78" t="str">
        <f t="shared" si="0"/>
        <v> </v>
      </c>
      <c r="I12" s="5">
        <v>4</v>
      </c>
      <c r="J12" s="81">
        <v>0</v>
      </c>
      <c r="K12" s="81">
        <v>0</v>
      </c>
      <c r="L12" s="83">
        <v>0</v>
      </c>
      <c r="M12" s="84">
        <v>0</v>
      </c>
      <c r="N12" s="1"/>
      <c r="O12" s="1"/>
      <c r="P12" s="1"/>
      <c r="Q12" s="22"/>
    </row>
    <row r="13" spans="1:17" ht="12" customHeight="1">
      <c r="A13" s="4" t="s">
        <v>10</v>
      </c>
      <c r="B13" s="24"/>
      <c r="C13" s="37"/>
      <c r="D13" s="24"/>
      <c r="E13" s="77"/>
      <c r="F13" s="77"/>
      <c r="G13" s="78" t="str">
        <f t="shared" si="0"/>
        <v> </v>
      </c>
      <c r="I13" s="5">
        <v>5</v>
      </c>
      <c r="J13" s="81">
        <v>0</v>
      </c>
      <c r="K13" s="81">
        <v>0</v>
      </c>
      <c r="L13" s="83">
        <v>0</v>
      </c>
      <c r="M13" s="84">
        <v>0</v>
      </c>
      <c r="N13" s="1"/>
      <c r="O13" s="1"/>
      <c r="P13" s="1"/>
      <c r="Q13" s="1"/>
    </row>
    <row r="14" spans="1:17" ht="12" customHeight="1">
      <c r="A14" s="4" t="s">
        <v>10</v>
      </c>
      <c r="B14" s="24"/>
      <c r="C14" s="37"/>
      <c r="D14" s="24"/>
      <c r="E14" s="77"/>
      <c r="F14" s="77"/>
      <c r="G14" s="78" t="str">
        <f t="shared" si="0"/>
        <v> </v>
      </c>
      <c r="I14" s="5">
        <v>6</v>
      </c>
      <c r="J14" s="81">
        <v>0</v>
      </c>
      <c r="K14" s="81">
        <v>0</v>
      </c>
      <c r="L14" s="83">
        <v>0</v>
      </c>
      <c r="M14" s="84">
        <v>0</v>
      </c>
      <c r="N14" s="1"/>
      <c r="O14" s="1"/>
      <c r="P14" s="1"/>
      <c r="Q14" s="1"/>
    </row>
    <row r="15" spans="1:17" ht="12" customHeight="1">
      <c r="A15" s="8"/>
      <c r="B15" s="9" t="s">
        <v>11</v>
      </c>
      <c r="C15" s="26"/>
      <c r="D15" s="8" t="s">
        <v>8</v>
      </c>
      <c r="E15" s="6"/>
      <c r="F15" s="78">
        <f>SUM(F9:F11)</f>
        <v>200.10000000000002</v>
      </c>
      <c r="G15" s="78">
        <f>SUM(G9:G11)</f>
        <v>400.6</v>
      </c>
      <c r="I15" s="5">
        <v>7</v>
      </c>
      <c r="J15" s="81">
        <v>0</v>
      </c>
      <c r="K15" s="81">
        <v>0</v>
      </c>
      <c r="L15" s="83">
        <v>0</v>
      </c>
      <c r="M15" s="84">
        <v>0</v>
      </c>
      <c r="N15" s="1"/>
      <c r="O15" s="1"/>
      <c r="P15" s="1"/>
      <c r="Q15" s="1"/>
    </row>
    <row r="16" spans="9:256" ht="12" customHeight="1">
      <c r="I16" s="5">
        <v>8</v>
      </c>
      <c r="J16" s="81">
        <v>0</v>
      </c>
      <c r="K16" s="81">
        <v>0</v>
      </c>
      <c r="L16" s="83">
        <v>0</v>
      </c>
      <c r="M16" s="84">
        <v>0</v>
      </c>
      <c r="N16" s="1"/>
      <c r="O16" s="1"/>
      <c r="P16" s="1"/>
      <c r="Q16" s="1"/>
      <c r="IU16"/>
      <c r="IV16"/>
    </row>
    <row r="17" spans="2:256" ht="12" customHeight="1">
      <c r="B17" s="56" t="s">
        <v>16</v>
      </c>
      <c r="C17" s="73"/>
      <c r="D17" s="74"/>
      <c r="E17" s="28"/>
      <c r="F17" s="28"/>
      <c r="I17" s="5">
        <v>9</v>
      </c>
      <c r="J17" s="81">
        <v>0</v>
      </c>
      <c r="K17" s="81">
        <v>0</v>
      </c>
      <c r="L17" s="83">
        <v>0</v>
      </c>
      <c r="M17" s="84">
        <v>0</v>
      </c>
      <c r="N17" s="1"/>
      <c r="O17" s="1"/>
      <c r="P17" s="1"/>
      <c r="Q17" s="1"/>
      <c r="IU17"/>
      <c r="IV17"/>
    </row>
    <row r="18" spans="1:17" ht="12" customHeight="1">
      <c r="A18" s="4"/>
      <c r="B18" s="25" t="s">
        <v>3</v>
      </c>
      <c r="C18" s="25" t="s">
        <v>4</v>
      </c>
      <c r="D18" s="23" t="s">
        <v>5</v>
      </c>
      <c r="E18" s="25" t="s">
        <v>6</v>
      </c>
      <c r="F18" s="25" t="s">
        <v>6</v>
      </c>
      <c r="G18" s="6" t="s">
        <v>7</v>
      </c>
      <c r="I18" s="5">
        <v>10</v>
      </c>
      <c r="J18" s="81">
        <v>0</v>
      </c>
      <c r="K18" s="81">
        <v>0</v>
      </c>
      <c r="L18" s="83">
        <v>0</v>
      </c>
      <c r="M18" s="84">
        <v>0</v>
      </c>
      <c r="N18" s="1"/>
      <c r="O18" s="1"/>
      <c r="P18" s="1"/>
      <c r="Q18" s="1"/>
    </row>
    <row r="19" spans="1:17" ht="12" customHeight="1">
      <c r="A19" s="4">
        <v>1</v>
      </c>
      <c r="B19" s="27"/>
      <c r="C19" s="27"/>
      <c r="D19" s="24"/>
      <c r="E19" s="79"/>
      <c r="F19" s="79"/>
      <c r="G19" s="78" t="str">
        <f aca="true" t="shared" si="1" ref="G19:G24">IF(E19&gt;1,SUM(E19:F19)," ")</f>
        <v> </v>
      </c>
      <c r="I19" s="5">
        <v>11</v>
      </c>
      <c r="J19" s="81">
        <v>0</v>
      </c>
      <c r="K19" s="81">
        <v>0</v>
      </c>
      <c r="L19" s="83">
        <v>0</v>
      </c>
      <c r="M19" s="84">
        <v>0</v>
      </c>
      <c r="N19" s="1"/>
      <c r="O19" s="1"/>
      <c r="P19" s="1"/>
      <c r="Q19" s="1"/>
    </row>
    <row r="20" spans="1:17" ht="12" customHeight="1">
      <c r="A20" s="4">
        <v>2</v>
      </c>
      <c r="B20" s="23"/>
      <c r="C20" s="23"/>
      <c r="D20" s="24"/>
      <c r="E20" s="79"/>
      <c r="F20" s="79"/>
      <c r="G20" s="78" t="str">
        <f t="shared" si="1"/>
        <v> </v>
      </c>
      <c r="I20" s="5">
        <v>12</v>
      </c>
      <c r="J20" s="81">
        <v>0</v>
      </c>
      <c r="K20" s="81">
        <v>0</v>
      </c>
      <c r="L20" s="83">
        <v>0</v>
      </c>
      <c r="M20" s="84">
        <v>0</v>
      </c>
      <c r="N20" s="1"/>
      <c r="O20" s="1"/>
      <c r="P20" s="1"/>
      <c r="Q20" s="1"/>
    </row>
    <row r="21" spans="1:17" ht="12" customHeight="1">
      <c r="A21" s="4">
        <v>3</v>
      </c>
      <c r="B21" s="27"/>
      <c r="C21" s="27"/>
      <c r="D21" s="24"/>
      <c r="E21" s="79"/>
      <c r="F21" s="79"/>
      <c r="G21" s="78" t="str">
        <f t="shared" si="1"/>
        <v> </v>
      </c>
      <c r="I21" s="5">
        <v>13</v>
      </c>
      <c r="J21" s="81">
        <v>0</v>
      </c>
      <c r="K21" s="81">
        <v>0</v>
      </c>
      <c r="L21" s="83">
        <v>0</v>
      </c>
      <c r="M21" s="84">
        <v>0</v>
      </c>
      <c r="N21" s="1"/>
      <c r="O21" s="1"/>
      <c r="P21" s="1"/>
      <c r="Q21" s="1"/>
    </row>
    <row r="22" spans="1:17" ht="12" customHeight="1">
      <c r="A22" s="4" t="s">
        <v>10</v>
      </c>
      <c r="B22" s="24"/>
      <c r="C22" s="24"/>
      <c r="D22" s="24"/>
      <c r="E22" s="77"/>
      <c r="F22" s="77"/>
      <c r="G22" s="78" t="str">
        <f t="shared" si="1"/>
        <v> </v>
      </c>
      <c r="I22" s="5">
        <v>14</v>
      </c>
      <c r="J22" s="81">
        <v>0</v>
      </c>
      <c r="K22" s="81">
        <v>0</v>
      </c>
      <c r="L22" s="83">
        <v>0</v>
      </c>
      <c r="M22" s="84">
        <v>0</v>
      </c>
      <c r="N22" s="1"/>
      <c r="O22" s="1"/>
      <c r="P22" s="1"/>
      <c r="Q22" s="1"/>
    </row>
    <row r="23" spans="1:17" ht="12" customHeight="1">
      <c r="A23" s="4" t="s">
        <v>10</v>
      </c>
      <c r="B23" s="24"/>
      <c r="C23" s="24"/>
      <c r="D23" s="24"/>
      <c r="E23" s="77"/>
      <c r="F23" s="77"/>
      <c r="G23" s="78" t="str">
        <f t="shared" si="1"/>
        <v> </v>
      </c>
      <c r="I23" s="5">
        <v>15</v>
      </c>
      <c r="J23" s="81">
        <v>0</v>
      </c>
      <c r="K23" s="81">
        <v>0</v>
      </c>
      <c r="L23" s="83">
        <v>0</v>
      </c>
      <c r="M23" s="84">
        <v>0</v>
      </c>
      <c r="N23" s="1"/>
      <c r="O23" s="1"/>
      <c r="P23" s="1"/>
      <c r="Q23" s="1"/>
    </row>
    <row r="24" spans="1:17" ht="12" customHeight="1">
      <c r="A24" s="4" t="s">
        <v>10</v>
      </c>
      <c r="B24" s="24"/>
      <c r="C24" s="24"/>
      <c r="D24" s="24"/>
      <c r="E24" s="77"/>
      <c r="F24" s="77"/>
      <c r="G24" s="78" t="str">
        <f t="shared" si="1"/>
        <v> </v>
      </c>
      <c r="I24" s="5">
        <v>16</v>
      </c>
      <c r="J24" s="81">
        <v>0</v>
      </c>
      <c r="K24" s="81">
        <v>0</v>
      </c>
      <c r="L24" s="83">
        <v>0</v>
      </c>
      <c r="M24" s="84">
        <v>0</v>
      </c>
      <c r="N24" s="1"/>
      <c r="O24" s="1"/>
      <c r="P24" s="1"/>
      <c r="Q24" s="1"/>
    </row>
    <row r="25" spans="1:17" ht="12" customHeight="1">
      <c r="A25" s="8"/>
      <c r="B25" s="9" t="s">
        <v>11</v>
      </c>
      <c r="C25" s="8"/>
      <c r="D25" s="8" t="s">
        <v>8</v>
      </c>
      <c r="E25" s="80"/>
      <c r="F25" s="78">
        <f>SUM(F19:F21)</f>
        <v>0</v>
      </c>
      <c r="G25" s="78">
        <f>SUM(G19:G21)</f>
        <v>0</v>
      </c>
      <c r="I25" s="5">
        <v>17</v>
      </c>
      <c r="J25" s="81">
        <v>0</v>
      </c>
      <c r="K25" s="81">
        <v>0</v>
      </c>
      <c r="L25" s="83">
        <v>0</v>
      </c>
      <c r="M25" s="84">
        <v>0</v>
      </c>
      <c r="N25" s="1"/>
      <c r="O25" s="1"/>
      <c r="P25" s="1"/>
      <c r="Q25" s="1"/>
    </row>
    <row r="26" spans="9:256" ht="12" customHeight="1" thickBot="1">
      <c r="I26" s="5">
        <v>18</v>
      </c>
      <c r="J26" s="85">
        <v>0</v>
      </c>
      <c r="K26" s="85">
        <v>0</v>
      </c>
      <c r="L26" s="86">
        <v>0</v>
      </c>
      <c r="M26" s="87">
        <v>0</v>
      </c>
      <c r="N26" s="1"/>
      <c r="O26" s="1"/>
      <c r="P26" s="1"/>
      <c r="Q26" s="1"/>
      <c r="IU26"/>
      <c r="IV26"/>
    </row>
    <row r="27" spans="2:256" ht="12" customHeight="1" thickTop="1">
      <c r="B27" s="57" t="s">
        <v>16</v>
      </c>
      <c r="C27" s="70"/>
      <c r="D27" s="71"/>
      <c r="E27" s="28"/>
      <c r="F27" s="28"/>
      <c r="I27" s="42">
        <v>19</v>
      </c>
      <c r="J27" s="88">
        <v>0</v>
      </c>
      <c r="K27" s="88">
        <v>0</v>
      </c>
      <c r="L27" s="89">
        <v>0</v>
      </c>
      <c r="M27" s="90">
        <v>0</v>
      </c>
      <c r="N27" s="1"/>
      <c r="O27" s="1"/>
      <c r="P27" s="1"/>
      <c r="Q27" s="1"/>
      <c r="IU27"/>
      <c r="IV27"/>
    </row>
    <row r="28" spans="1:17" ht="12" customHeight="1">
      <c r="A28" s="4"/>
      <c r="B28" s="25" t="s">
        <v>3</v>
      </c>
      <c r="C28" s="25" t="s">
        <v>4</v>
      </c>
      <c r="D28" s="23" t="s">
        <v>5</v>
      </c>
      <c r="E28" s="25" t="s">
        <v>6</v>
      </c>
      <c r="F28" s="25" t="s">
        <v>6</v>
      </c>
      <c r="G28" s="6" t="s">
        <v>7</v>
      </c>
      <c r="I28" s="5">
        <v>20</v>
      </c>
      <c r="J28" s="81">
        <v>0</v>
      </c>
      <c r="K28" s="81">
        <v>0</v>
      </c>
      <c r="L28" s="83">
        <v>0</v>
      </c>
      <c r="M28" s="84">
        <v>0</v>
      </c>
      <c r="N28" s="1"/>
      <c r="O28" s="1"/>
      <c r="P28" s="1"/>
      <c r="Q28" s="1"/>
    </row>
    <row r="29" spans="1:17" ht="12" customHeight="1">
      <c r="A29" s="4">
        <v>1</v>
      </c>
      <c r="B29" s="27"/>
      <c r="C29" s="27"/>
      <c r="D29" s="24"/>
      <c r="E29" s="79"/>
      <c r="F29" s="79"/>
      <c r="G29" s="78" t="str">
        <f aca="true" t="shared" si="2" ref="G29:G34">IF(E29&gt;1,SUM(E29:F29)," ")</f>
        <v> </v>
      </c>
      <c r="I29" s="5">
        <v>21</v>
      </c>
      <c r="J29" s="81">
        <v>0</v>
      </c>
      <c r="K29" s="81">
        <v>0</v>
      </c>
      <c r="L29" s="83">
        <v>0</v>
      </c>
      <c r="M29" s="84">
        <v>0</v>
      </c>
      <c r="N29" s="1"/>
      <c r="O29" s="1"/>
      <c r="P29" s="1"/>
      <c r="Q29" s="1"/>
    </row>
    <row r="30" spans="1:17" ht="12" customHeight="1">
      <c r="A30" s="4">
        <v>2</v>
      </c>
      <c r="B30" s="27"/>
      <c r="C30" s="27"/>
      <c r="D30" s="24"/>
      <c r="E30" s="79"/>
      <c r="F30" s="79"/>
      <c r="G30" s="78" t="str">
        <f t="shared" si="2"/>
        <v> </v>
      </c>
      <c r="I30" s="5">
        <v>22</v>
      </c>
      <c r="J30" s="81">
        <v>0</v>
      </c>
      <c r="K30" s="81">
        <v>0</v>
      </c>
      <c r="L30" s="83">
        <v>0</v>
      </c>
      <c r="M30" s="84">
        <v>0</v>
      </c>
      <c r="N30" s="1"/>
      <c r="O30" s="1"/>
      <c r="P30" s="1"/>
      <c r="Q30" s="1"/>
    </row>
    <row r="31" spans="1:17" ht="12" customHeight="1">
      <c r="A31" s="4">
        <v>3</v>
      </c>
      <c r="B31" s="27"/>
      <c r="C31" s="27"/>
      <c r="D31" s="24"/>
      <c r="E31" s="79"/>
      <c r="F31" s="79"/>
      <c r="G31" s="78" t="str">
        <f t="shared" si="2"/>
        <v> </v>
      </c>
      <c r="I31" s="5">
        <v>23</v>
      </c>
      <c r="J31" s="81">
        <v>0</v>
      </c>
      <c r="K31" s="81">
        <v>0</v>
      </c>
      <c r="L31" s="83">
        <v>0</v>
      </c>
      <c r="M31" s="84">
        <v>0</v>
      </c>
      <c r="N31" s="1"/>
      <c r="O31" s="1"/>
      <c r="P31" s="1"/>
      <c r="Q31" s="1"/>
    </row>
    <row r="32" spans="1:17" ht="12" customHeight="1">
      <c r="A32" s="4" t="s">
        <v>10</v>
      </c>
      <c r="B32" s="24"/>
      <c r="C32" s="24"/>
      <c r="D32" s="24"/>
      <c r="E32" s="77"/>
      <c r="F32" s="77"/>
      <c r="G32" s="78" t="str">
        <f t="shared" si="2"/>
        <v> </v>
      </c>
      <c r="I32" s="5">
        <v>24</v>
      </c>
      <c r="J32" s="81">
        <v>0</v>
      </c>
      <c r="K32" s="81">
        <v>0</v>
      </c>
      <c r="L32" s="83">
        <v>0</v>
      </c>
      <c r="M32" s="84">
        <v>0</v>
      </c>
      <c r="N32" s="1"/>
      <c r="O32" s="1"/>
      <c r="P32" s="1"/>
      <c r="Q32" s="1"/>
    </row>
    <row r="33" spans="1:256" ht="12" customHeight="1">
      <c r="A33" s="4" t="s">
        <v>10</v>
      </c>
      <c r="B33" s="24"/>
      <c r="C33" s="24"/>
      <c r="D33" s="24"/>
      <c r="E33" s="77"/>
      <c r="F33" s="77"/>
      <c r="G33" s="78" t="str">
        <f t="shared" si="2"/>
        <v> </v>
      </c>
      <c r="I33" s="6">
        <v>25</v>
      </c>
      <c r="J33" s="81">
        <v>0</v>
      </c>
      <c r="K33" s="81">
        <v>0</v>
      </c>
      <c r="L33" s="83">
        <v>0</v>
      </c>
      <c r="M33" s="91">
        <v>0</v>
      </c>
      <c r="N33" s="3"/>
      <c r="O33" s="3"/>
      <c r="P33" s="1"/>
      <c r="Q33" s="1"/>
      <c r="IU33"/>
      <c r="IV33"/>
    </row>
    <row r="34" spans="1:17" ht="12" customHeight="1">
      <c r="A34" s="4" t="s">
        <v>10</v>
      </c>
      <c r="B34" s="24"/>
      <c r="C34" s="24"/>
      <c r="D34" s="24"/>
      <c r="E34" s="77"/>
      <c r="F34" s="77"/>
      <c r="G34" s="78" t="str">
        <f t="shared" si="2"/>
        <v> </v>
      </c>
      <c r="I34" s="5">
        <v>26</v>
      </c>
      <c r="J34" s="81">
        <v>0</v>
      </c>
      <c r="K34" s="81">
        <v>0</v>
      </c>
      <c r="L34" s="83">
        <v>0</v>
      </c>
      <c r="M34" s="84">
        <v>0</v>
      </c>
      <c r="N34" s="3"/>
      <c r="O34" s="3"/>
      <c r="P34" s="1"/>
      <c r="Q34" s="1"/>
    </row>
    <row r="35" spans="1:17" ht="12" customHeight="1">
      <c r="A35" s="8"/>
      <c r="B35" s="9" t="s">
        <v>11</v>
      </c>
      <c r="C35" s="8"/>
      <c r="D35" s="8" t="s">
        <v>8</v>
      </c>
      <c r="E35" s="80"/>
      <c r="F35" s="78">
        <f>SUM(F29:F31)</f>
        <v>0</v>
      </c>
      <c r="G35" s="78">
        <f>SUM(G29:G31)</f>
        <v>0</v>
      </c>
      <c r="I35" s="5">
        <v>27</v>
      </c>
      <c r="J35" s="81">
        <v>0</v>
      </c>
      <c r="K35" s="81">
        <v>0</v>
      </c>
      <c r="L35" s="83">
        <v>0</v>
      </c>
      <c r="M35" s="84">
        <v>0</v>
      </c>
      <c r="N35" s="3"/>
      <c r="O35" s="3"/>
      <c r="P35" s="1"/>
      <c r="Q35" s="1"/>
    </row>
    <row r="36" spans="9:256" ht="12" customHeight="1">
      <c r="I36" s="5">
        <v>28</v>
      </c>
      <c r="J36" s="81">
        <v>0</v>
      </c>
      <c r="K36" s="81">
        <v>0</v>
      </c>
      <c r="L36" s="83">
        <v>0</v>
      </c>
      <c r="M36" s="84">
        <v>0</v>
      </c>
      <c r="N36" s="3"/>
      <c r="O36" s="3"/>
      <c r="P36" s="1"/>
      <c r="Q36" s="1"/>
      <c r="IU36"/>
      <c r="IV36"/>
    </row>
    <row r="37" spans="2:256" ht="12" customHeight="1">
      <c r="B37" s="56" t="s">
        <v>16</v>
      </c>
      <c r="C37" s="70"/>
      <c r="D37" s="71"/>
      <c r="E37" s="28"/>
      <c r="F37" s="28"/>
      <c r="I37" s="49">
        <v>29</v>
      </c>
      <c r="J37" s="81">
        <v>0</v>
      </c>
      <c r="K37" s="81">
        <v>0</v>
      </c>
      <c r="L37" s="83">
        <v>0</v>
      </c>
      <c r="M37" s="84">
        <v>0</v>
      </c>
      <c r="N37" s="11"/>
      <c r="O37" s="11"/>
      <c r="P37" s="1"/>
      <c r="Q37" s="1"/>
      <c r="IU37"/>
      <c r="IV37"/>
    </row>
    <row r="38" spans="1:17" ht="12" customHeight="1">
      <c r="A38" s="4"/>
      <c r="B38" s="25" t="s">
        <v>3</v>
      </c>
      <c r="C38" s="25" t="s">
        <v>4</v>
      </c>
      <c r="D38" s="23" t="s">
        <v>5</v>
      </c>
      <c r="E38" s="25" t="s">
        <v>6</v>
      </c>
      <c r="F38" s="25" t="s">
        <v>6</v>
      </c>
      <c r="G38" s="6" t="s">
        <v>7</v>
      </c>
      <c r="I38" s="43"/>
      <c r="J38" s="44"/>
      <c r="K38" s="44"/>
      <c r="L38" s="45"/>
      <c r="M38" s="46"/>
      <c r="N38" s="11"/>
      <c r="O38" s="11"/>
      <c r="P38" s="1"/>
      <c r="Q38" s="1"/>
    </row>
    <row r="39" spans="1:256" ht="12" customHeight="1">
      <c r="A39" s="4">
        <v>1</v>
      </c>
      <c r="B39" s="23"/>
      <c r="C39" s="23"/>
      <c r="D39" s="24"/>
      <c r="E39" s="79"/>
      <c r="F39" s="79"/>
      <c r="G39" s="78" t="str">
        <f aca="true" t="shared" si="3" ref="G39:G44">IF(E39&gt;1,SUM(E39:F39)," ")</f>
        <v> </v>
      </c>
      <c r="I39" s="43"/>
      <c r="J39" s="44"/>
      <c r="K39" s="44"/>
      <c r="L39" s="45"/>
      <c r="M39" s="46"/>
      <c r="O39" s="11"/>
      <c r="P39" s="1"/>
      <c r="Q39" s="1"/>
      <c r="IU39"/>
      <c r="IV39"/>
    </row>
    <row r="40" spans="1:256" ht="12" customHeight="1">
      <c r="A40" s="4">
        <v>2</v>
      </c>
      <c r="B40" s="23"/>
      <c r="C40" s="23"/>
      <c r="D40" s="24"/>
      <c r="E40" s="79"/>
      <c r="F40" s="79"/>
      <c r="G40" s="78" t="str">
        <f t="shared" si="3"/>
        <v> </v>
      </c>
      <c r="I40" s="43"/>
      <c r="J40" s="44"/>
      <c r="K40" s="44"/>
      <c r="L40" s="45"/>
      <c r="M40" s="46"/>
      <c r="O40" s="11"/>
      <c r="P40" s="1"/>
      <c r="Q40" s="1"/>
      <c r="IU40"/>
      <c r="IV40"/>
    </row>
    <row r="41" spans="1:256" ht="12" customHeight="1">
      <c r="A41" s="4">
        <v>3</v>
      </c>
      <c r="B41" s="23"/>
      <c r="C41" s="23"/>
      <c r="D41" s="24"/>
      <c r="E41" s="79"/>
      <c r="F41" s="79"/>
      <c r="G41" s="78" t="str">
        <f t="shared" si="3"/>
        <v> </v>
      </c>
      <c r="I41" s="43"/>
      <c r="J41" s="44"/>
      <c r="K41" s="44"/>
      <c r="L41" s="45"/>
      <c r="M41" s="46"/>
      <c r="O41" s="11"/>
      <c r="P41" s="1"/>
      <c r="Q41" s="1"/>
      <c r="IU41"/>
      <c r="IV41"/>
    </row>
    <row r="42" spans="1:256" ht="12" customHeight="1">
      <c r="A42" s="4" t="s">
        <v>10</v>
      </c>
      <c r="B42" s="24"/>
      <c r="C42" s="24"/>
      <c r="D42" s="24"/>
      <c r="E42" s="79"/>
      <c r="F42" s="79"/>
      <c r="G42" s="78" t="str">
        <f t="shared" si="3"/>
        <v> </v>
      </c>
      <c r="I42" s="43"/>
      <c r="J42" s="44"/>
      <c r="K42" s="44"/>
      <c r="L42" s="45"/>
      <c r="M42" s="46"/>
      <c r="O42" s="11"/>
      <c r="P42" s="1"/>
      <c r="Q42" s="1"/>
      <c r="IU42"/>
      <c r="IV42"/>
    </row>
    <row r="43" spans="1:15" ht="12" customHeight="1">
      <c r="A43" s="4" t="s">
        <v>10</v>
      </c>
      <c r="B43" s="24"/>
      <c r="C43" s="24"/>
      <c r="D43" s="24"/>
      <c r="E43" s="79"/>
      <c r="F43" s="79"/>
      <c r="G43" s="78" t="str">
        <f t="shared" si="3"/>
        <v> </v>
      </c>
      <c r="I43" s="43"/>
      <c r="J43" s="44"/>
      <c r="K43" s="44"/>
      <c r="L43" s="45"/>
      <c r="M43" s="46"/>
      <c r="N43"/>
      <c r="O43"/>
    </row>
    <row r="44" spans="1:256" ht="12" customHeight="1">
      <c r="A44" s="4" t="s">
        <v>10</v>
      </c>
      <c r="B44" s="24"/>
      <c r="C44" s="24"/>
      <c r="D44" s="24"/>
      <c r="E44" s="79"/>
      <c r="F44" s="79"/>
      <c r="G44" s="78" t="str">
        <f t="shared" si="3"/>
        <v> </v>
      </c>
      <c r="I44" s="43"/>
      <c r="J44" s="47"/>
      <c r="K44" s="48"/>
      <c r="L44" s="45"/>
      <c r="M44" s="46"/>
      <c r="P44" s="1"/>
      <c r="Q44" s="1"/>
      <c r="IU44"/>
      <c r="IV44"/>
    </row>
    <row r="45" spans="1:256" ht="12" customHeight="1">
      <c r="A45" s="8"/>
      <c r="B45" s="9" t="s">
        <v>11</v>
      </c>
      <c r="C45" s="8"/>
      <c r="D45" s="8" t="s">
        <v>8</v>
      </c>
      <c r="E45" s="80"/>
      <c r="F45" s="78">
        <f>SUM(F39:F41)</f>
        <v>0</v>
      </c>
      <c r="G45" s="78">
        <f>SUM(G39:G41)</f>
        <v>0</v>
      </c>
      <c r="I45" s="12" t="s">
        <v>12</v>
      </c>
      <c r="K45" s="13" t="s">
        <v>7</v>
      </c>
      <c r="L45" s="2" t="s">
        <v>29</v>
      </c>
      <c r="M45" s="13" t="s">
        <v>11</v>
      </c>
      <c r="P45" s="1"/>
      <c r="Q45" s="1"/>
      <c r="IU45"/>
      <c r="IV45"/>
    </row>
    <row r="46" spans="9:256" ht="12" customHeight="1">
      <c r="I46" s="7">
        <v>1</v>
      </c>
      <c r="J46" s="92" t="s">
        <v>34</v>
      </c>
      <c r="K46" s="93">
        <v>400.6</v>
      </c>
      <c r="L46" s="83">
        <v>200.10000000000002</v>
      </c>
      <c r="M46" s="94">
        <f>Tabelle1!L2</f>
        <v>5</v>
      </c>
      <c r="P46" s="1"/>
      <c r="Q46" s="1"/>
      <c r="IU46"/>
      <c r="IV46"/>
    </row>
    <row r="47" spans="2:256" ht="12" customHeight="1">
      <c r="B47" s="56" t="s">
        <v>16</v>
      </c>
      <c r="C47" s="70"/>
      <c r="D47" s="71"/>
      <c r="E47" s="28"/>
      <c r="F47" s="28"/>
      <c r="I47" s="7">
        <v>2</v>
      </c>
      <c r="J47" s="92">
        <v>0</v>
      </c>
      <c r="K47" s="93">
        <v>0</v>
      </c>
      <c r="L47" s="83">
        <v>0</v>
      </c>
      <c r="M47" s="94">
        <f>Tabelle1!L3</f>
        <v>4</v>
      </c>
      <c r="P47" s="1"/>
      <c r="Q47" s="1"/>
      <c r="IU47"/>
      <c r="IV47"/>
    </row>
    <row r="48" spans="1:256" ht="12" customHeight="1">
      <c r="A48" s="4"/>
      <c r="B48" s="25" t="s">
        <v>3</v>
      </c>
      <c r="C48" s="25" t="s">
        <v>4</v>
      </c>
      <c r="D48" s="23" t="s">
        <v>5</v>
      </c>
      <c r="E48" s="25" t="s">
        <v>6</v>
      </c>
      <c r="F48" s="25" t="s">
        <v>6</v>
      </c>
      <c r="G48" s="6" t="s">
        <v>7</v>
      </c>
      <c r="I48" s="7">
        <v>3</v>
      </c>
      <c r="J48" s="92">
        <v>0</v>
      </c>
      <c r="K48" s="93">
        <v>0</v>
      </c>
      <c r="L48" s="83">
        <v>0</v>
      </c>
      <c r="M48" s="94">
        <f>Tabelle1!L4</f>
        <v>3</v>
      </c>
      <c r="P48" s="1"/>
      <c r="Q48" s="1"/>
      <c r="IU48"/>
      <c r="IV48"/>
    </row>
    <row r="49" spans="1:17" ht="12" customHeight="1">
      <c r="A49" s="4">
        <v>1</v>
      </c>
      <c r="B49" s="27"/>
      <c r="C49" s="27"/>
      <c r="D49" s="24"/>
      <c r="E49" s="79"/>
      <c r="F49" s="79"/>
      <c r="G49" s="78" t="str">
        <f aca="true" t="shared" si="4" ref="G49:G54">IF(E49&gt;1,SUM(E49:F49)," ")</f>
        <v> </v>
      </c>
      <c r="I49" s="7">
        <v>4</v>
      </c>
      <c r="J49" s="92">
        <v>0</v>
      </c>
      <c r="K49" s="93">
        <v>0</v>
      </c>
      <c r="L49" s="83">
        <v>0</v>
      </c>
      <c r="M49" s="94">
        <f>Tabelle1!L5</f>
        <v>2</v>
      </c>
      <c r="N49" s="1"/>
      <c r="O49" s="1"/>
      <c r="P49" s="1"/>
      <c r="Q49" s="1"/>
    </row>
    <row r="50" spans="1:17" ht="12" customHeight="1">
      <c r="A50" s="4">
        <v>2</v>
      </c>
      <c r="B50" s="27"/>
      <c r="C50" s="27"/>
      <c r="D50" s="24"/>
      <c r="E50" s="79"/>
      <c r="F50" s="79"/>
      <c r="G50" s="78" t="str">
        <f t="shared" si="4"/>
        <v> </v>
      </c>
      <c r="I50" s="7">
        <v>5</v>
      </c>
      <c r="J50" s="92">
        <v>0</v>
      </c>
      <c r="K50" s="93">
        <v>0</v>
      </c>
      <c r="L50" s="83">
        <v>0</v>
      </c>
      <c r="M50" s="94">
        <f>Tabelle1!L6</f>
        <v>1</v>
      </c>
      <c r="N50" s="15"/>
      <c r="O50" s="1"/>
      <c r="P50" s="1"/>
      <c r="Q50" s="1"/>
    </row>
    <row r="51" spans="1:17" ht="12" customHeight="1">
      <c r="A51" s="4">
        <v>3</v>
      </c>
      <c r="B51" s="27"/>
      <c r="C51" s="27"/>
      <c r="D51" s="24"/>
      <c r="E51" s="79"/>
      <c r="F51" s="79"/>
      <c r="G51" s="78" t="str">
        <f t="shared" si="4"/>
        <v> </v>
      </c>
      <c r="I51" s="7">
        <v>6</v>
      </c>
      <c r="J51" s="92">
        <v>0</v>
      </c>
      <c r="K51" s="93">
        <v>0</v>
      </c>
      <c r="L51" s="83">
        <v>0</v>
      </c>
      <c r="M51" s="94">
        <f>Tabelle1!L7</f>
        <v>0</v>
      </c>
      <c r="N51" s="1"/>
      <c r="O51" s="1"/>
      <c r="P51" s="1"/>
      <c r="Q51" s="1"/>
    </row>
    <row r="52" spans="1:17" ht="12" customHeight="1">
      <c r="A52" s="4" t="s">
        <v>10</v>
      </c>
      <c r="B52" s="24"/>
      <c r="C52" s="24"/>
      <c r="D52" s="24"/>
      <c r="E52" s="77"/>
      <c r="F52" s="77"/>
      <c r="G52" s="78" t="str">
        <f t="shared" si="4"/>
        <v> </v>
      </c>
      <c r="I52" s="7"/>
      <c r="J52" s="10"/>
      <c r="K52" s="14"/>
      <c r="L52" s="7"/>
      <c r="M52" s="1"/>
      <c r="N52" s="1"/>
      <c r="O52"/>
      <c r="P52" s="1"/>
      <c r="Q52" s="1"/>
    </row>
    <row r="53" spans="1:17" ht="12" customHeight="1">
      <c r="A53" s="4" t="s">
        <v>10</v>
      </c>
      <c r="B53" s="24"/>
      <c r="C53" s="24"/>
      <c r="D53" s="24"/>
      <c r="E53" s="77"/>
      <c r="F53" s="77"/>
      <c r="G53" s="78" t="str">
        <f t="shared" si="4"/>
        <v> </v>
      </c>
      <c r="K53" s="1"/>
      <c r="L53" s="1"/>
      <c r="O53" s="16"/>
      <c r="P53" s="1"/>
      <c r="Q53" s="1"/>
    </row>
    <row r="54" spans="1:17" ht="12" customHeight="1">
      <c r="A54" s="4" t="s">
        <v>10</v>
      </c>
      <c r="B54" s="24"/>
      <c r="C54" s="24"/>
      <c r="D54" s="24"/>
      <c r="E54" s="77"/>
      <c r="F54" s="77"/>
      <c r="G54" s="78" t="str">
        <f t="shared" si="4"/>
        <v> </v>
      </c>
      <c r="I54" s="68" t="s">
        <v>13</v>
      </c>
      <c r="J54" s="68"/>
      <c r="K54" s="68"/>
      <c r="L54" s="68"/>
      <c r="M54" s="69"/>
      <c r="N54" s="1"/>
      <c r="O54" s="16"/>
      <c r="P54" s="1"/>
      <c r="Q54" s="1"/>
    </row>
    <row r="55" spans="1:17" ht="12" customHeight="1">
      <c r="A55" s="8"/>
      <c r="B55" s="8" t="s">
        <v>11</v>
      </c>
      <c r="C55" s="8"/>
      <c r="D55" s="8" t="s">
        <v>8</v>
      </c>
      <c r="E55" s="80"/>
      <c r="F55" s="78">
        <f>SUM(F49:F51)</f>
        <v>0</v>
      </c>
      <c r="G55" s="78">
        <f>SUM(G49:G51)</f>
        <v>0</v>
      </c>
      <c r="I55" s="67" t="s">
        <v>14</v>
      </c>
      <c r="J55" s="67"/>
      <c r="K55" s="67"/>
      <c r="L55" s="1"/>
      <c r="M55" s="1"/>
      <c r="N55" s="1"/>
      <c r="O55" s="1"/>
      <c r="P55" s="1"/>
      <c r="Q55" s="1"/>
    </row>
    <row r="56" spans="5:17" ht="12" customHeight="1">
      <c r="E56" s="1"/>
      <c r="F56" s="1"/>
      <c r="K56" s="1"/>
      <c r="L56" s="1"/>
      <c r="M56" s="1"/>
      <c r="N56" s="1"/>
      <c r="O56" s="1"/>
      <c r="P56" s="1"/>
      <c r="Q56" s="1"/>
    </row>
    <row r="57" spans="2:18" ht="12" customHeight="1">
      <c r="B57" s="56" t="s">
        <v>16</v>
      </c>
      <c r="C57" s="70"/>
      <c r="D57" s="71"/>
      <c r="E57" s="28"/>
      <c r="F57" s="28"/>
      <c r="I57" s="66" t="s">
        <v>15</v>
      </c>
      <c r="J57" s="66"/>
      <c r="K57" s="66"/>
      <c r="L57" s="18"/>
      <c r="M57" s="1"/>
      <c r="N57" s="1"/>
      <c r="O57" s="1"/>
      <c r="P57" s="1"/>
      <c r="Q57" s="1"/>
      <c r="R57" s="22"/>
    </row>
    <row r="58" spans="1:17" ht="12" customHeight="1">
      <c r="A58" s="4"/>
      <c r="B58" s="25" t="s">
        <v>3</v>
      </c>
      <c r="C58" s="25" t="s">
        <v>4</v>
      </c>
      <c r="D58" s="23" t="s">
        <v>5</v>
      </c>
      <c r="E58" s="25" t="s">
        <v>6</v>
      </c>
      <c r="F58" s="25" t="s">
        <v>6</v>
      </c>
      <c r="G58" s="6" t="s">
        <v>7</v>
      </c>
      <c r="K58" s="1"/>
      <c r="L58" s="1"/>
      <c r="M58" s="18"/>
      <c r="N58" s="18"/>
      <c r="O58" s="1"/>
      <c r="P58" s="1"/>
      <c r="Q58" s="1"/>
    </row>
    <row r="59" spans="1:17" ht="12" customHeight="1">
      <c r="A59" s="4">
        <v>1</v>
      </c>
      <c r="B59" s="23"/>
      <c r="C59" s="23"/>
      <c r="D59" s="24"/>
      <c r="E59" s="79"/>
      <c r="F59" s="79"/>
      <c r="G59" s="78" t="str">
        <f aca="true" t="shared" si="5" ref="G59:G64">IF(E59&gt;1,SUM(E59:F59)," ")</f>
        <v> </v>
      </c>
      <c r="I59" s="66" t="s">
        <v>15</v>
      </c>
      <c r="J59" s="66"/>
      <c r="K59" s="66"/>
      <c r="L59" s="18"/>
      <c r="M59" s="1"/>
      <c r="N59" s="1"/>
      <c r="O59" s="1"/>
      <c r="P59" s="1"/>
      <c r="Q59" s="1"/>
    </row>
    <row r="60" spans="1:17" ht="12" customHeight="1">
      <c r="A60" s="4">
        <v>2</v>
      </c>
      <c r="B60" s="23"/>
      <c r="C60" s="23"/>
      <c r="D60" s="24"/>
      <c r="E60" s="79"/>
      <c r="F60" s="79"/>
      <c r="G60" s="78" t="str">
        <f t="shared" si="5"/>
        <v> </v>
      </c>
      <c r="H60" s="19"/>
      <c r="J60" s="11"/>
      <c r="K60" s="11"/>
      <c r="L60" s="1"/>
      <c r="M60" s="18"/>
      <c r="N60" s="18"/>
      <c r="O60" s="1"/>
      <c r="P60" s="1"/>
      <c r="Q60" s="1"/>
    </row>
    <row r="61" spans="1:17" ht="12" customHeight="1">
      <c r="A61" s="4">
        <v>3</v>
      </c>
      <c r="B61" s="23"/>
      <c r="C61" s="23"/>
      <c r="D61" s="24"/>
      <c r="E61" s="79"/>
      <c r="F61" s="79"/>
      <c r="G61" s="78" t="str">
        <f t="shared" si="5"/>
        <v> </v>
      </c>
      <c r="I61" s="66" t="s">
        <v>15</v>
      </c>
      <c r="J61" s="66"/>
      <c r="K61" s="66"/>
      <c r="L61" s="18"/>
      <c r="M61" s="1"/>
      <c r="N61" s="1"/>
      <c r="O61" s="1"/>
      <c r="P61" s="1"/>
      <c r="Q61" s="1"/>
    </row>
    <row r="62" spans="1:17" ht="12" customHeight="1">
      <c r="A62" s="4" t="s">
        <v>10</v>
      </c>
      <c r="B62" s="24"/>
      <c r="C62" s="24"/>
      <c r="D62" s="24"/>
      <c r="E62" s="77"/>
      <c r="F62" s="77"/>
      <c r="G62" s="78" t="str">
        <f t="shared" si="5"/>
        <v> </v>
      </c>
      <c r="I62" s="17"/>
      <c r="J62" s="2"/>
      <c r="L62" s="1"/>
      <c r="M62" s="18"/>
      <c r="N62" s="18"/>
      <c r="O62" s="1"/>
      <c r="P62" s="1"/>
      <c r="Q62" s="1"/>
    </row>
    <row r="63" spans="1:17" ht="12" customHeight="1">
      <c r="A63" s="4" t="s">
        <v>10</v>
      </c>
      <c r="B63" s="24"/>
      <c r="C63" s="24"/>
      <c r="D63" s="24"/>
      <c r="E63" s="77"/>
      <c r="F63" s="77"/>
      <c r="G63" s="78" t="str">
        <f t="shared" si="5"/>
        <v> </v>
      </c>
      <c r="H63" s="20"/>
      <c r="I63" s="66" t="s">
        <v>15</v>
      </c>
      <c r="J63" s="66"/>
      <c r="K63" s="66"/>
      <c r="L63" s="18"/>
      <c r="M63" s="1"/>
      <c r="N63" s="1"/>
      <c r="O63" s="1"/>
      <c r="P63" s="1"/>
      <c r="Q63" s="1"/>
    </row>
    <row r="64" spans="1:17" ht="12" customHeight="1">
      <c r="A64" s="4" t="s">
        <v>10</v>
      </c>
      <c r="B64" s="24"/>
      <c r="C64" s="24"/>
      <c r="D64" s="24"/>
      <c r="E64" s="77"/>
      <c r="F64" s="77"/>
      <c r="G64" s="78" t="str">
        <f t="shared" si="5"/>
        <v> </v>
      </c>
      <c r="H64" s="20"/>
      <c r="I64" s="21"/>
      <c r="K64" s="1"/>
      <c r="L64" s="1"/>
      <c r="M64" s="18"/>
      <c r="N64" s="18"/>
      <c r="O64" s="1"/>
      <c r="P64" s="1"/>
      <c r="Q64" s="1"/>
    </row>
    <row r="65" spans="1:17" ht="12" customHeight="1">
      <c r="A65" s="8"/>
      <c r="B65" s="9" t="s">
        <v>11</v>
      </c>
      <c r="C65" s="8"/>
      <c r="D65" s="8" t="s">
        <v>8</v>
      </c>
      <c r="E65" s="80"/>
      <c r="F65" s="78">
        <f>SUM(F59:F61)</f>
        <v>0</v>
      </c>
      <c r="G65" s="78">
        <f>SUM(G59:G61)</f>
        <v>0</v>
      </c>
      <c r="I65" s="66" t="s">
        <v>15</v>
      </c>
      <c r="J65" s="66"/>
      <c r="K65" s="66"/>
      <c r="L65" s="18"/>
      <c r="M65" s="1"/>
      <c r="N65" s="1"/>
      <c r="P65" s="1"/>
      <c r="Q65" s="1"/>
    </row>
    <row r="66" spans="1:16" ht="12" customHeight="1">
      <c r="A66"/>
      <c r="B66"/>
      <c r="C66"/>
      <c r="D66"/>
      <c r="E66"/>
      <c r="F66"/>
      <c r="K66" s="1"/>
      <c r="L66" s="1"/>
      <c r="M66" s="18"/>
      <c r="N66" s="18"/>
      <c r="P66" s="1"/>
    </row>
    <row r="67" spans="1:16" ht="15">
      <c r="A67"/>
      <c r="B67" s="35"/>
      <c r="C67" s="1" t="s">
        <v>17</v>
      </c>
      <c r="D67"/>
      <c r="E67"/>
      <c r="F67"/>
      <c r="G67" s="1"/>
      <c r="I67" s="66" t="s">
        <v>15</v>
      </c>
      <c r="J67" s="66"/>
      <c r="K67" s="66"/>
      <c r="L67" s="18"/>
      <c r="M67" s="1"/>
      <c r="N67" s="1"/>
      <c r="P67" s="1"/>
    </row>
    <row r="68" spans="1:16" ht="15">
      <c r="A68"/>
      <c r="B68" s="95"/>
      <c r="C68" s="1" t="s">
        <v>32</v>
      </c>
      <c r="D68"/>
      <c r="E68"/>
      <c r="F68"/>
      <c r="G68" s="1"/>
      <c r="I68" s="18"/>
      <c r="J68" s="18"/>
      <c r="K68" s="18"/>
      <c r="L68" s="18"/>
      <c r="M68" s="1"/>
      <c r="N68" s="1"/>
      <c r="P68" s="1"/>
    </row>
    <row r="69" spans="1:16" ht="15">
      <c r="A69" t="s">
        <v>31</v>
      </c>
      <c r="B69"/>
      <c r="C69"/>
      <c r="D69"/>
      <c r="E69"/>
      <c r="F69"/>
      <c r="G69" s="1"/>
      <c r="M69" s="18"/>
      <c r="N69" s="18"/>
      <c r="P69" s="1"/>
    </row>
    <row r="70" spans="1:16" ht="15">
      <c r="A70"/>
      <c r="B70"/>
      <c r="C70"/>
      <c r="D70"/>
      <c r="E70"/>
      <c r="F70"/>
      <c r="G70" s="1"/>
      <c r="P70" s="1"/>
    </row>
    <row r="71" spans="1:16" ht="15">
      <c r="A71"/>
      <c r="B71"/>
      <c r="C71"/>
      <c r="D71"/>
      <c r="E71"/>
      <c r="F71"/>
      <c r="G71" s="1"/>
      <c r="P71" s="1"/>
    </row>
    <row r="72" spans="1:16" ht="15">
      <c r="A72"/>
      <c r="B72"/>
      <c r="C72"/>
      <c r="D72"/>
      <c r="E72"/>
      <c r="F72"/>
      <c r="G72" s="1"/>
      <c r="P72" s="1"/>
    </row>
    <row r="73" spans="1:16" ht="15">
      <c r="A73"/>
      <c r="B73"/>
      <c r="C73"/>
      <c r="D73"/>
      <c r="E73"/>
      <c r="F73"/>
      <c r="G73" s="1"/>
      <c r="P73" s="1"/>
    </row>
    <row r="74" spans="1:16" ht="15">
      <c r="A74"/>
      <c r="B74"/>
      <c r="C74"/>
      <c r="D74"/>
      <c r="E74"/>
      <c r="F74"/>
      <c r="G74" s="20"/>
      <c r="P74" s="1"/>
    </row>
    <row r="75" spans="1:16" ht="15">
      <c r="A75"/>
      <c r="B75"/>
      <c r="C75"/>
      <c r="D75"/>
      <c r="E75"/>
      <c r="F75"/>
      <c r="G75" s="1"/>
      <c r="P75" s="1"/>
    </row>
    <row r="76" spans="1:7" ht="15">
      <c r="A76"/>
      <c r="B76"/>
      <c r="C76"/>
      <c r="D76"/>
      <c r="E76"/>
      <c r="F76"/>
      <c r="G76" s="20"/>
    </row>
    <row r="77" spans="1:7" ht="15">
      <c r="A77"/>
      <c r="B77"/>
      <c r="C77"/>
      <c r="D77"/>
      <c r="E77"/>
      <c r="F77"/>
      <c r="G77" s="1"/>
    </row>
    <row r="78" spans="1:7" ht="15">
      <c r="A78"/>
      <c r="B78"/>
      <c r="C78"/>
      <c r="D78"/>
      <c r="E78"/>
      <c r="F78"/>
      <c r="G78" s="1"/>
    </row>
    <row r="79" spans="1:7" ht="15">
      <c r="A79"/>
      <c r="B79"/>
      <c r="C79"/>
      <c r="D79"/>
      <c r="E79"/>
      <c r="F79"/>
      <c r="G79" s="1"/>
    </row>
    <row r="80" spans="1:6" ht="15">
      <c r="A80"/>
      <c r="B80"/>
      <c r="C80"/>
      <c r="D80"/>
      <c r="E80"/>
      <c r="F80"/>
    </row>
    <row r="81" spans="1:7" ht="15">
      <c r="A81"/>
      <c r="B81"/>
      <c r="C81"/>
      <c r="D81"/>
      <c r="E81"/>
      <c r="F81"/>
      <c r="G81" s="1"/>
    </row>
    <row r="82" spans="1:7" ht="15">
      <c r="A82"/>
      <c r="B82"/>
      <c r="C82"/>
      <c r="D82"/>
      <c r="E82"/>
      <c r="F82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</sheetData>
  <sheetProtection password="B323" sheet="1" selectLockedCells="1"/>
  <mergeCells count="16">
    <mergeCell ref="I54:M54"/>
    <mergeCell ref="C47:D47"/>
    <mergeCell ref="C57:D57"/>
    <mergeCell ref="I57:K57"/>
    <mergeCell ref="K3:L3"/>
    <mergeCell ref="C7:D7"/>
    <mergeCell ref="C17:D17"/>
    <mergeCell ref="C27:D27"/>
    <mergeCell ref="C37:D37"/>
    <mergeCell ref="L5:M5"/>
    <mergeCell ref="I59:K59"/>
    <mergeCell ref="I61:K61"/>
    <mergeCell ref="I63:K63"/>
    <mergeCell ref="I65:K65"/>
    <mergeCell ref="I67:K67"/>
    <mergeCell ref="I55:K55"/>
  </mergeCells>
  <printOptions horizontalCentered="1" verticalCentered="1"/>
  <pageMargins left="0.7875" right="0.39375" top="0.39375" bottom="0.7875" header="0.5118055555555555" footer="0.511805555555555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36"/>
  <sheetViews>
    <sheetView zoomScalePageLayoutView="0" workbookViewId="0" topLeftCell="A1">
      <selection activeCell="I2" sqref="I2:K7"/>
    </sheetView>
  </sheetViews>
  <sheetFormatPr defaultColWidth="11.421875" defaultRowHeight="15"/>
  <sheetData>
    <row r="1" spans="1:12" ht="15">
      <c r="A1" t="s">
        <v>19</v>
      </c>
      <c r="B1" t="str">
        <f>Tageswertung!B10</f>
        <v>aaa</v>
      </c>
      <c r="C1" t="str">
        <f>Tageswertung!C10</f>
        <v>cc</v>
      </c>
      <c r="D1" s="39">
        <f>IF(Tageswertung!B10&gt;1,Tageswertung!G10,0)</f>
        <v>201.3</v>
      </c>
      <c r="E1" s="39">
        <f>Tageswertung!F10</f>
        <v>99.9</v>
      </c>
      <c r="I1" t="s">
        <v>22</v>
      </c>
      <c r="J1" t="s">
        <v>7</v>
      </c>
      <c r="K1" t="s">
        <v>29</v>
      </c>
      <c r="L1" t="s">
        <v>11</v>
      </c>
    </row>
    <row r="2" spans="1:12" ht="15">
      <c r="A2" t="s">
        <v>19</v>
      </c>
      <c r="B2" t="str">
        <f>Tageswertung!B9</f>
        <v>aa</v>
      </c>
      <c r="C2" t="str">
        <f>Tageswertung!C9</f>
        <v>bb</v>
      </c>
      <c r="D2" s="39">
        <f>IF(Tageswertung!B9&gt;1,Tageswertung!G9,0)</f>
        <v>199.3</v>
      </c>
      <c r="E2" s="39">
        <f>Tageswertung!F9</f>
        <v>100.2</v>
      </c>
      <c r="I2" t="str">
        <f>Tageswertung!C7</f>
        <v>xy</v>
      </c>
      <c r="J2">
        <f>Tageswertung!G15</f>
        <v>400.6</v>
      </c>
      <c r="K2">
        <f>Tageswertung!F15</f>
        <v>200.10000000000002</v>
      </c>
      <c r="L2">
        <f>IF(I10=6,6,5)</f>
        <v>5</v>
      </c>
    </row>
    <row r="3" spans="1:12" ht="15">
      <c r="A3" t="s">
        <v>19</v>
      </c>
      <c r="B3">
        <f>Tageswertung!B19</f>
        <v>0</v>
      </c>
      <c r="C3">
        <f>Tageswertung!C19</f>
        <v>0</v>
      </c>
      <c r="D3" s="39">
        <f>IF(Tageswertung!B19&gt;1,Tageswertung!G19,0)</f>
        <v>0</v>
      </c>
      <c r="E3" s="39">
        <f>Tageswertung!F19</f>
        <v>0</v>
      </c>
      <c r="I3">
        <f>Tageswertung!C17</f>
        <v>0</v>
      </c>
      <c r="J3">
        <f>Tageswertung!G25</f>
        <v>0</v>
      </c>
      <c r="K3">
        <f>Tageswertung!F25</f>
        <v>0</v>
      </c>
      <c r="L3">
        <f>IF(I10=6,5,4)</f>
        <v>4</v>
      </c>
    </row>
    <row r="4" spans="1:12" ht="15">
      <c r="A4" t="s">
        <v>19</v>
      </c>
      <c r="B4">
        <f>Tageswertung!B20</f>
        <v>0</v>
      </c>
      <c r="C4">
        <f>Tageswertung!C20</f>
        <v>0</v>
      </c>
      <c r="D4" s="39">
        <f>IF(Tageswertung!B20&gt;1,Tageswertung!G20,0)</f>
        <v>0</v>
      </c>
      <c r="E4" s="39">
        <f>Tageswertung!F20</f>
        <v>0</v>
      </c>
      <c r="I4">
        <f>Tageswertung!C27</f>
        <v>0</v>
      </c>
      <c r="J4">
        <f>Tageswertung!G35</f>
        <v>0</v>
      </c>
      <c r="K4">
        <f>Tageswertung!F35</f>
        <v>0</v>
      </c>
      <c r="L4">
        <f>IF(I10=6,4,3)</f>
        <v>3</v>
      </c>
    </row>
    <row r="5" spans="1:12" ht="15">
      <c r="A5" t="s">
        <v>19</v>
      </c>
      <c r="B5">
        <f>Tageswertung!B29</f>
        <v>0</v>
      </c>
      <c r="C5">
        <f>Tageswertung!C29</f>
        <v>0</v>
      </c>
      <c r="D5" s="39">
        <f>IF(Tageswertung!B29&gt;1,Tageswertung!G29,0)</f>
        <v>0</v>
      </c>
      <c r="E5" s="39">
        <f>Tageswertung!F29</f>
        <v>0</v>
      </c>
      <c r="I5">
        <f>Tageswertung!C37</f>
        <v>0</v>
      </c>
      <c r="J5">
        <f>Tageswertung!G45</f>
        <v>0</v>
      </c>
      <c r="K5">
        <f>Tageswertung!F45</f>
        <v>0</v>
      </c>
      <c r="L5">
        <f>IF(I10=6,3,2)</f>
        <v>2</v>
      </c>
    </row>
    <row r="6" spans="1:12" ht="15">
      <c r="A6" t="s">
        <v>19</v>
      </c>
      <c r="B6">
        <f>Tageswertung!B21</f>
        <v>0</v>
      </c>
      <c r="C6">
        <f>Tageswertung!C21</f>
        <v>0</v>
      </c>
      <c r="D6" s="39">
        <f>IF(Tageswertung!B21&gt;1,Tageswertung!G21,0)</f>
        <v>0</v>
      </c>
      <c r="E6" s="39">
        <f>Tageswertung!F21</f>
        <v>0</v>
      </c>
      <c r="I6">
        <f>Tageswertung!C47</f>
        <v>0</v>
      </c>
      <c r="J6">
        <f>Tageswertung!G55</f>
        <v>0</v>
      </c>
      <c r="K6">
        <f>Tageswertung!F55</f>
        <v>0</v>
      </c>
      <c r="L6">
        <f>IF(I10=6,2,1)</f>
        <v>1</v>
      </c>
    </row>
    <row r="7" spans="1:12" ht="15">
      <c r="A7" t="s">
        <v>19</v>
      </c>
      <c r="B7">
        <f>Tageswertung!B31</f>
        <v>0</v>
      </c>
      <c r="C7">
        <f>Tageswertung!C31</f>
        <v>0</v>
      </c>
      <c r="D7" s="39">
        <f>IF(Tageswertung!B31&gt;1,Tageswertung!G31,0)</f>
        <v>0</v>
      </c>
      <c r="E7" s="39">
        <f>Tageswertung!F31</f>
        <v>0</v>
      </c>
      <c r="I7">
        <f>Tageswertung!C57</f>
        <v>0</v>
      </c>
      <c r="J7">
        <f>Tageswertung!G65</f>
        <v>0</v>
      </c>
      <c r="K7">
        <f>Tageswertung!F65</f>
        <v>0</v>
      </c>
      <c r="L7">
        <f>IF(I10=6,1,0)</f>
        <v>0</v>
      </c>
    </row>
    <row r="8" spans="1:6" ht="15">
      <c r="A8" t="s">
        <v>19</v>
      </c>
      <c r="B8">
        <f>Tageswertung!B30</f>
        <v>0</v>
      </c>
      <c r="C8">
        <f>Tageswertung!C30</f>
        <v>0</v>
      </c>
      <c r="D8" s="39">
        <f>IF(Tageswertung!B30&gt;1,Tageswertung!G30,0)</f>
        <v>0</v>
      </c>
      <c r="E8" s="39">
        <f>Tageswertung!F30</f>
        <v>0</v>
      </c>
      <c r="F8" s="40"/>
    </row>
    <row r="9" spans="1:5" ht="15">
      <c r="A9" t="s">
        <v>19</v>
      </c>
      <c r="B9">
        <f>Tageswertung!B39</f>
        <v>0</v>
      </c>
      <c r="C9">
        <f>Tageswertung!C39</f>
        <v>0</v>
      </c>
      <c r="D9" s="39">
        <f>IF(Tageswertung!B39&gt;1,Tageswertung!G39,0)</f>
        <v>0</v>
      </c>
      <c r="E9" s="39">
        <f>Tageswertung!F39</f>
        <v>0</v>
      </c>
    </row>
    <row r="10" spans="1:9" ht="15">
      <c r="A10" t="s">
        <v>19</v>
      </c>
      <c r="B10">
        <f>Tageswertung!B49</f>
        <v>0</v>
      </c>
      <c r="C10" s="32">
        <f>Tageswertung!C49</f>
        <v>0</v>
      </c>
      <c r="D10" s="33">
        <f>IF(Tageswertung!B49&gt;1,Tageswertung!G49,0)</f>
        <v>0</v>
      </c>
      <c r="E10" s="32">
        <f>Tageswertung!F49</f>
        <v>0</v>
      </c>
      <c r="I10">
        <f>COUNTIF(I2:I7,"*")</f>
        <v>1</v>
      </c>
    </row>
    <row r="11" spans="1:5" ht="15">
      <c r="A11" t="s">
        <v>19</v>
      </c>
      <c r="B11">
        <f>Tageswertung!B60</f>
        <v>0</v>
      </c>
      <c r="C11">
        <f>Tageswertung!C60</f>
        <v>0</v>
      </c>
      <c r="D11" s="39">
        <f>IF(Tageswertung!B60&gt;1,Tageswertung!G60,0)</f>
        <v>0</v>
      </c>
      <c r="E11" s="39">
        <f>Tageswertung!F60</f>
        <v>0</v>
      </c>
    </row>
    <row r="12" spans="1:5" ht="15">
      <c r="A12" t="s">
        <v>19</v>
      </c>
      <c r="B12">
        <f>Tageswertung!B59</f>
        <v>0</v>
      </c>
      <c r="C12">
        <f>Tageswertung!C59</f>
        <v>0</v>
      </c>
      <c r="D12" s="39">
        <f>IF(Tageswertung!B59&gt;1,Tageswertung!G59,0)</f>
        <v>0</v>
      </c>
      <c r="E12" s="39">
        <f>Tageswertung!F59</f>
        <v>0</v>
      </c>
    </row>
    <row r="13" spans="1:5" ht="15">
      <c r="A13" t="s">
        <v>19</v>
      </c>
      <c r="B13">
        <f>Tageswertung!B11</f>
        <v>0</v>
      </c>
      <c r="C13">
        <f>Tageswertung!C11</f>
        <v>0</v>
      </c>
      <c r="D13" s="39">
        <f>IF(Tageswertung!B11&gt;1,Tageswertung!G11,0)</f>
        <v>0</v>
      </c>
      <c r="E13" s="39">
        <f>Tageswertung!F11</f>
        <v>0</v>
      </c>
    </row>
    <row r="14" spans="1:5" ht="15">
      <c r="A14" t="s">
        <v>19</v>
      </c>
      <c r="B14">
        <f>Tageswertung!B40</f>
        <v>0</v>
      </c>
      <c r="C14">
        <f>Tageswertung!C40</f>
        <v>0</v>
      </c>
      <c r="D14" s="39">
        <f>IF(Tageswertung!B40&gt;1,Tageswertung!G40,0)</f>
        <v>0</v>
      </c>
      <c r="E14" s="39">
        <f>Tageswertung!F40</f>
        <v>0</v>
      </c>
    </row>
    <row r="15" spans="1:5" ht="15">
      <c r="A15" t="s">
        <v>19</v>
      </c>
      <c r="B15">
        <f>Tageswertung!B41</f>
        <v>0</v>
      </c>
      <c r="C15">
        <f>Tageswertung!C41</f>
        <v>0</v>
      </c>
      <c r="D15" s="39">
        <f>IF(Tageswertung!B41&gt;1,Tageswertung!G41,0)</f>
        <v>0</v>
      </c>
      <c r="E15" s="39">
        <f>Tageswertung!F41</f>
        <v>0</v>
      </c>
    </row>
    <row r="16" spans="1:5" ht="15">
      <c r="A16" t="s">
        <v>19</v>
      </c>
      <c r="B16">
        <f>Tageswertung!B61</f>
        <v>0</v>
      </c>
      <c r="C16">
        <f>Tageswertung!C61</f>
        <v>0</v>
      </c>
      <c r="D16" s="39">
        <f>IF(Tageswertung!B61&gt;1,Tageswertung!G61,0)</f>
        <v>0</v>
      </c>
      <c r="E16" s="39">
        <f>Tageswertung!F61</f>
        <v>0</v>
      </c>
    </row>
    <row r="17" spans="1:5" ht="15">
      <c r="A17" t="s">
        <v>19</v>
      </c>
      <c r="B17">
        <f>Tageswertung!B51</f>
        <v>0</v>
      </c>
      <c r="C17">
        <f>Tageswertung!C51</f>
        <v>0</v>
      </c>
      <c r="D17" s="39">
        <f>IF(Tageswertung!B51&gt;1,Tageswertung!G51,0)</f>
        <v>0</v>
      </c>
      <c r="E17" s="39">
        <f>Tageswertung!F51</f>
        <v>0</v>
      </c>
    </row>
    <row r="18" spans="1:5" ht="15">
      <c r="A18" t="s">
        <v>19</v>
      </c>
      <c r="B18">
        <f>Tageswertung!B50</f>
        <v>0</v>
      </c>
      <c r="C18" s="32">
        <f>Tageswertung!C50</f>
        <v>0</v>
      </c>
      <c r="D18" s="33">
        <f>IF(Tageswertung!B50&gt;1,Tageswertung!G50,0)</f>
        <v>0</v>
      </c>
      <c r="E18" s="32">
        <f>Tageswertung!F50</f>
        <v>0</v>
      </c>
    </row>
    <row r="19" spans="1:11" ht="15">
      <c r="A19" s="32" t="s">
        <v>18</v>
      </c>
      <c r="B19" s="32">
        <f>Tageswertung!B43</f>
        <v>0</v>
      </c>
      <c r="C19" s="32">
        <f>Tageswertung!C43</f>
        <v>0</v>
      </c>
      <c r="D19" s="39">
        <f>IF(Tageswertung!B43&gt;1,Tageswertung!G43,0)</f>
        <v>0</v>
      </c>
      <c r="E19" s="32">
        <f>Tageswertung!F43</f>
        <v>0</v>
      </c>
      <c r="F19" s="41"/>
      <c r="G19" s="41"/>
      <c r="H19" s="41"/>
      <c r="I19" s="41"/>
      <c r="J19" s="41"/>
      <c r="K19" s="41"/>
    </row>
    <row r="20" spans="1:11" ht="15">
      <c r="A20" s="32" t="s">
        <v>18</v>
      </c>
      <c r="B20" s="32">
        <f>Tageswertung!B12</f>
        <v>0</v>
      </c>
      <c r="C20">
        <f>Tageswertung!C12</f>
        <v>0</v>
      </c>
      <c r="D20" s="39">
        <f>IF(Tageswertung!B12&gt;1,Tageswertung!G12,0)</f>
        <v>0</v>
      </c>
      <c r="E20" s="39">
        <f>Tageswertung!F12</f>
        <v>0</v>
      </c>
      <c r="F20" s="40"/>
      <c r="G20" s="40"/>
      <c r="H20" s="40"/>
      <c r="I20" s="40"/>
      <c r="J20" s="40"/>
      <c r="K20" s="40"/>
    </row>
    <row r="21" spans="1:5" ht="15">
      <c r="A21" s="32" t="s">
        <v>18</v>
      </c>
      <c r="B21" s="32">
        <f>Tageswertung!B52</f>
        <v>0</v>
      </c>
      <c r="C21" s="32">
        <f>Tageswertung!C52</f>
        <v>0</v>
      </c>
      <c r="D21" s="39">
        <f>IF(Tageswertung!B52&gt;1,Tageswertung!G52,0)</f>
        <v>0</v>
      </c>
      <c r="E21" s="32">
        <f>Tageswertung!F52</f>
        <v>0</v>
      </c>
    </row>
    <row r="22" spans="1:5" ht="15">
      <c r="A22" s="32" t="s">
        <v>18</v>
      </c>
      <c r="B22" s="32">
        <f>Tageswertung!B54</f>
        <v>0</v>
      </c>
      <c r="C22" s="32">
        <f>Tageswertung!C54</f>
        <v>0</v>
      </c>
      <c r="D22" s="39">
        <f>IF(Tageswertung!B54&gt;1,Tageswertung!G54,0)</f>
        <v>0</v>
      </c>
      <c r="E22" s="32">
        <f>Tageswertung!F54</f>
        <v>0</v>
      </c>
    </row>
    <row r="23" spans="1:5" ht="15">
      <c r="A23" s="32" t="s">
        <v>18</v>
      </c>
      <c r="B23" s="32">
        <f>Tageswertung!B53</f>
        <v>0</v>
      </c>
      <c r="C23" s="32">
        <f>Tageswertung!C53</f>
        <v>0</v>
      </c>
      <c r="D23" s="39">
        <f>IF(Tageswertung!B53&gt;1,Tageswertung!G53,0)</f>
        <v>0</v>
      </c>
      <c r="E23" s="32">
        <f>Tageswertung!F53</f>
        <v>0</v>
      </c>
    </row>
    <row r="24" spans="1:5" ht="15">
      <c r="A24" s="32" t="s">
        <v>18</v>
      </c>
      <c r="B24" s="32">
        <f>Tageswertung!B14</f>
        <v>0</v>
      </c>
      <c r="C24" s="32">
        <f>Tageswertung!C14</f>
        <v>0</v>
      </c>
      <c r="D24" s="39">
        <f>IF(Tageswertung!B14&gt;1,Tageswertung!G14,0)</f>
        <v>0</v>
      </c>
      <c r="E24" s="32">
        <f>Tageswertung!F14</f>
        <v>0</v>
      </c>
    </row>
    <row r="25" spans="1:5" ht="15">
      <c r="A25" s="32" t="s">
        <v>18</v>
      </c>
      <c r="B25" s="32">
        <f>Tageswertung!B44</f>
        <v>0</v>
      </c>
      <c r="C25" s="32">
        <f>Tageswertung!C44</f>
        <v>0</v>
      </c>
      <c r="D25" s="39">
        <f>IF(Tageswertung!B44&gt;1,Tageswertung!G44,0)</f>
        <v>0</v>
      </c>
      <c r="E25" s="32">
        <f>Tageswertung!F44</f>
        <v>0</v>
      </c>
    </row>
    <row r="26" spans="1:5" ht="15">
      <c r="A26" s="32" t="s">
        <v>18</v>
      </c>
      <c r="B26" s="32">
        <f>Tageswertung!B24</f>
        <v>0</v>
      </c>
      <c r="C26" s="32">
        <f>Tageswertung!C24</f>
        <v>0</v>
      </c>
      <c r="D26" s="39">
        <f>IF(Tageswertung!B24&gt;1,Tageswertung!G24,0)</f>
        <v>0</v>
      </c>
      <c r="E26" s="32">
        <f>Tageswertung!F24</f>
        <v>0</v>
      </c>
    </row>
    <row r="27" spans="1:5" ht="15">
      <c r="A27" s="32" t="s">
        <v>18</v>
      </c>
      <c r="B27" s="32">
        <f>Tageswertung!B34</f>
        <v>0</v>
      </c>
      <c r="C27" s="32">
        <f>Tageswertung!C34</f>
        <v>0</v>
      </c>
      <c r="D27" s="39">
        <f>IF(Tageswertung!B34&gt;1,Tageswertung!G34,0)</f>
        <v>0</v>
      </c>
      <c r="E27" s="32">
        <f>Tageswertung!F34</f>
        <v>0</v>
      </c>
    </row>
    <row r="28" spans="1:5" ht="15">
      <c r="A28" s="32" t="s">
        <v>18</v>
      </c>
      <c r="B28" s="32">
        <f>Tageswertung!B64</f>
        <v>0</v>
      </c>
      <c r="C28" s="32">
        <f>Tageswertung!C64</f>
        <v>0</v>
      </c>
      <c r="D28" s="39">
        <f>IF(Tageswertung!B64&gt;1,Tageswertung!G64,0)</f>
        <v>0</v>
      </c>
      <c r="E28" s="32">
        <f>Tageswertung!F64</f>
        <v>0</v>
      </c>
    </row>
    <row r="29" spans="1:5" ht="15">
      <c r="A29" s="32" t="s">
        <v>18</v>
      </c>
      <c r="B29" s="32">
        <f>Tageswertung!B22</f>
        <v>0</v>
      </c>
      <c r="C29">
        <f>Tageswertung!C22</f>
        <v>0</v>
      </c>
      <c r="D29" s="39">
        <f>IF(Tageswertung!B22&gt;1,Tageswertung!G22,0)</f>
        <v>0</v>
      </c>
      <c r="E29" s="39">
        <f>Tageswertung!F22</f>
        <v>0</v>
      </c>
    </row>
    <row r="30" spans="1:5" ht="15">
      <c r="A30" s="32" t="s">
        <v>18</v>
      </c>
      <c r="B30" s="32">
        <f>Tageswertung!B63</f>
        <v>0</v>
      </c>
      <c r="C30" s="32">
        <f>Tageswertung!C63</f>
        <v>0</v>
      </c>
      <c r="D30" s="39">
        <f>IF(Tageswertung!B63&gt;1,Tageswertung!G63,0)</f>
        <v>0</v>
      </c>
      <c r="E30" s="32">
        <f>Tageswertung!F63</f>
        <v>0</v>
      </c>
    </row>
    <row r="31" spans="1:5" ht="15">
      <c r="A31" s="32" t="s">
        <v>18</v>
      </c>
      <c r="B31" s="32">
        <f>Tageswertung!B13</f>
        <v>0</v>
      </c>
      <c r="C31" s="32">
        <f>Tageswertung!C13</f>
        <v>0</v>
      </c>
      <c r="D31" s="39">
        <f>IF(Tageswertung!B13&gt;1,Tageswertung!G13,0)</f>
        <v>0</v>
      </c>
      <c r="E31" s="32">
        <f>Tageswertung!F13</f>
        <v>0</v>
      </c>
    </row>
    <row r="32" spans="1:5" ht="15">
      <c r="A32" s="32" t="s">
        <v>18</v>
      </c>
      <c r="B32" s="32">
        <f>Tageswertung!B42</f>
        <v>0</v>
      </c>
      <c r="C32" s="32">
        <f>Tageswertung!C42</f>
        <v>0</v>
      </c>
      <c r="D32" s="39">
        <f>IF(Tageswertung!B42&gt;1,Tageswertung!G42,0)</f>
        <v>0</v>
      </c>
      <c r="E32" s="32">
        <f>Tageswertung!F42</f>
        <v>0</v>
      </c>
    </row>
    <row r="33" spans="1:5" ht="15">
      <c r="A33" s="32" t="s">
        <v>18</v>
      </c>
      <c r="B33" s="32">
        <f>Tageswertung!B33</f>
        <v>0</v>
      </c>
      <c r="C33" s="32">
        <f>Tageswertung!C33</f>
        <v>0</v>
      </c>
      <c r="D33" s="39">
        <f>IF(Tageswertung!B33&gt;1,Tageswertung!G33,0)</f>
        <v>0</v>
      </c>
      <c r="E33" s="32">
        <f>Tageswertung!F33</f>
        <v>0</v>
      </c>
    </row>
    <row r="34" spans="1:5" ht="15">
      <c r="A34" s="32" t="s">
        <v>18</v>
      </c>
      <c r="B34" s="32">
        <f>Tageswertung!B32</f>
        <v>0</v>
      </c>
      <c r="C34" s="32">
        <f>Tageswertung!C32</f>
        <v>0</v>
      </c>
      <c r="D34" s="39">
        <f>IF(Tageswertung!B32&gt;1,Tageswertung!G32,0)</f>
        <v>0</v>
      </c>
      <c r="E34" s="32">
        <f>Tageswertung!F32</f>
        <v>0</v>
      </c>
    </row>
    <row r="35" spans="1:5" ht="15">
      <c r="A35" s="32" t="s">
        <v>18</v>
      </c>
      <c r="B35" s="32">
        <f>Tageswertung!B23</f>
        <v>0</v>
      </c>
      <c r="C35" s="32">
        <f>Tageswertung!C23</f>
        <v>0</v>
      </c>
      <c r="D35" s="39">
        <f>IF(Tageswertung!B23&gt;1,Tageswertung!G23,0)</f>
        <v>0</v>
      </c>
      <c r="E35" s="32">
        <f>Tageswertung!F23</f>
        <v>0</v>
      </c>
    </row>
    <row r="36" spans="1:5" ht="15">
      <c r="A36" s="32" t="s">
        <v>18</v>
      </c>
      <c r="B36" s="32">
        <f>Tageswertung!B62</f>
        <v>0</v>
      </c>
      <c r="C36" s="32">
        <f>Tageswertung!C62</f>
        <v>0</v>
      </c>
      <c r="D36" s="39">
        <f>IF(Tageswertung!B62&gt;1,Tageswertung!G62,0)</f>
        <v>0</v>
      </c>
      <c r="E36" s="32">
        <f>Tageswertung!F62</f>
        <v>0</v>
      </c>
    </row>
  </sheetData>
  <sheetProtection password="B323" sheet="1" selectLockedCells="1"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</dc:creator>
  <cp:keywords/>
  <dc:description/>
  <cp:lastModifiedBy>Orth</cp:lastModifiedBy>
  <cp:lastPrinted>2015-12-27T10:46:23Z</cp:lastPrinted>
  <dcterms:created xsi:type="dcterms:W3CDTF">2015-12-26T18:02:30Z</dcterms:created>
  <dcterms:modified xsi:type="dcterms:W3CDTF">2019-11-24T18:13:03Z</dcterms:modified>
  <cp:category/>
  <cp:version/>
  <cp:contentType/>
  <cp:contentStatus/>
</cp:coreProperties>
</file>